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SOLVENTI LAB. TOSSICOLOGIA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<sst xmlns="http://schemas.openxmlformats.org/spreadsheetml/2006/main" count="158" uniqueCount="101">
  <si>
    <t>Descrizione</t>
  </si>
  <si>
    <t>Aliquota IVA</t>
  </si>
  <si>
    <t>UM</t>
  </si>
  <si>
    <t>NR</t>
  </si>
  <si>
    <t xml:space="preserve">DETTAGLIO MODULO OFFERTA </t>
  </si>
  <si>
    <t>I PRODOTTI OFFERTI DEVONO ESSERE - PENA L'ESCLUSIONE- EQUIVALENTI DAL PUNTO DI VISTA FUNZIONALE E PRESTAZIONALE AI PRODOTTI ATTUALMENTE UTILIZZATI DA QUESTA AZIENDA E COMUNQUE IDONEI A SODDISFARE LE SPECIFICHE ESIGENZE DEI SERVIZI UTILIZZATORI</t>
  </si>
  <si>
    <t xml:space="preserve">Codice Prodotto </t>
  </si>
  <si>
    <t>QUANTITA' STIMATA 
FINO AL 31/12/2024
(A)</t>
  </si>
  <si>
    <t>Cod. Prodotto Fornitore</t>
  </si>
  <si>
    <t>Quantità minima per confezione ordinabile</t>
  </si>
  <si>
    <t xml:space="preserve">Caratteristiche tecniche prodotto </t>
  </si>
  <si>
    <t>PREZZO UNITARIO OFFERTO 
PER UNITA' DI MISURA (IVA ESCLUSA)
(B)</t>
  </si>
  <si>
    <t>PREZZO COMPLESSIVO
(IVA ESCLUSA)
(A x B)</t>
  </si>
  <si>
    <t>BETA-GLUCORONIDASE PATELLA VULGATA</t>
  </si>
  <si>
    <t>Enzima per digestione matrici biologiche esami di secondo livello LC-MS/MS</t>
  </si>
  <si>
    <t>ETILE ACETATO RPE-ACS ML.1000</t>
  </si>
  <si>
    <t>ACIDO ACETICO GLACIALE PA ACS ISO (CONFEZ. DA 1 LT)</t>
  </si>
  <si>
    <t>ACIDO utilizzato per analisi di secondo livello, acquistabile da qualsiasi ditta con scheda tecnica che ne attesti le caratteristiche richieste</t>
  </si>
  <si>
    <t>AMMONIUM SULFATE FOR ANALYSIS EMSURE</t>
  </si>
  <si>
    <t>CFZ</t>
  </si>
  <si>
    <t>SALE utilizzato per analisi di secondo livello, acquistabile da qualsiasi ditta con scheda tecnica che ne attesti le caratteristiche richieste</t>
  </si>
  <si>
    <t>ACIDO FORMICO 99% RS PER LC-MS 50ML</t>
  </si>
  <si>
    <t>2-PROPANOL LC-MS CHROMASOLV® 99.9%, HONEYWELL, ML 1000</t>
  </si>
  <si>
    <t xml:space="preserve">n-Propanolo LC-MS 99,9 ml 1000 </t>
  </si>
  <si>
    <t>ACETONE PER ANALISI DI RESIDUI E PESTICIDI, PANREAC, ML 2500</t>
  </si>
  <si>
    <t>ACETONITRILE (UHPLC-MS) PAI ML 2500</t>
  </si>
  <si>
    <t>ACQUA (UHPLC-MS) PAI ML 2500</t>
  </si>
  <si>
    <t>ALCOL METILICO (UHPLC-MS) PAI 2500ML</t>
  </si>
  <si>
    <t>AMMONIO ACETATO LC-MS ULTRA, HONEYWELL, GR 25</t>
  </si>
  <si>
    <t>AMMONIO FORMIATO LC-MS ULTRA, HONEYWELL, GR 25</t>
  </si>
  <si>
    <t>ETERE ETILICO STABILIZZATO CON ETANOLO PER ANALISI DI RESIDUI E PESTICIDI, PANREAC, ML 1000</t>
  </si>
  <si>
    <t>N-ESANO 95% PAR PAI ML 1000</t>
  </si>
  <si>
    <t>DICLOROMETANO UV IR HPLC PAI ACS, PANREAC, ML 1000</t>
  </si>
  <si>
    <t>AMMONIACA 30% PER ANALISI ACS, PANREAC, ML 1000</t>
  </si>
  <si>
    <t>BASE utilizzato per analisi di secondo livello, acquistabile da qualsiasi ditta con scheda tecnica che ne attesti le caratteristiche richieste</t>
  </si>
  <si>
    <t>ACETATO DI SODIO TRIIDRATO</t>
  </si>
  <si>
    <t>IDROSSIDO DI POTASSIO PELLETS</t>
  </si>
  <si>
    <t xml:space="preserve">OPZ.2 = Ulteriore durata di 12 mesi del contratto complessivo di cui al TOT.1 </t>
  </si>
  <si>
    <t>Valore lotto (opzioni escluse): € 7.500,00 IVA esclusa</t>
  </si>
  <si>
    <t xml:space="preserve">OPZ.1 = Incremento del 100% su TOT. 1 </t>
  </si>
  <si>
    <t>VALORE COMPLESSIVO INCLUSO OPZIONI (TOT.1 + OPZ. 1 + OPZ. 2) - IVA esclusa</t>
  </si>
  <si>
    <t>CND/RDM</t>
  </si>
  <si>
    <t>Numero di confezioni minime ordinabili</t>
  </si>
  <si>
    <t>CPV</t>
  </si>
  <si>
    <r>
      <rPr>
        <b/>
        <sz val="11"/>
        <color indexed="60"/>
        <rFont val="Corbel"/>
        <family val="2"/>
      </rPr>
      <t>SOLVENTE INFIAMMABILE,</t>
    </r>
    <r>
      <rPr>
        <sz val="11"/>
        <rFont val="Corbel"/>
        <family val="2"/>
      </rPr>
      <t xml:space="preserve"> utilizzato per analisi di secondo livello, acquistabile da qualsiasi ditta con scheda tecnica che ne attesti le caratteristiche richieste</t>
    </r>
  </si>
  <si>
    <r>
      <rPr>
        <b/>
        <sz val="11"/>
        <color indexed="60"/>
        <rFont val="Corbel"/>
        <family val="2"/>
      </rPr>
      <t>SOLVENTE INFIAMMABILE,</t>
    </r>
    <r>
      <rPr>
        <sz val="11"/>
        <rFont val="Corbel"/>
        <family val="2"/>
      </rPr>
      <t xml:space="preserve"> utilizzato per analisi di secondo livello ( esami GC-HS) , acquistabile da qualsiasi ditta con scheda tecnica che ne attesti le caratteristiche richieste,</t>
    </r>
    <r>
      <rPr>
        <i/>
        <u val="single"/>
        <sz val="11"/>
        <rFont val="Corbel"/>
        <family val="2"/>
      </rPr>
      <t xml:space="preserve"> necessario per esami GC-HS almeno 1 bottiglie anno</t>
    </r>
  </si>
  <si>
    <r>
      <rPr>
        <b/>
        <sz val="11"/>
        <color indexed="57"/>
        <rFont val="Corbel"/>
        <family val="2"/>
      </rPr>
      <t xml:space="preserve">SOLVENTE, </t>
    </r>
    <r>
      <rPr>
        <sz val="11"/>
        <rFont val="Corbel"/>
        <family val="2"/>
      </rPr>
      <t>utilizzato per analisi di secondo livello, acquistabile da qualsiasi ditta con scheda tecnica che ne attesti le caratteristiche richieste (per questo prodotto è stato previsto, a causa dell'elevato consumo, l'acquisto di un produttore di acqua deionizzata nella gara "MASSE Gordini" alla firma della Storti)</t>
    </r>
  </si>
  <si>
    <r>
      <rPr>
        <b/>
        <sz val="11"/>
        <color indexed="60"/>
        <rFont val="Corbel"/>
        <family val="2"/>
      </rPr>
      <t>SOLVENTE INFIAMMABILE,</t>
    </r>
    <r>
      <rPr>
        <sz val="11"/>
        <rFont val="Corbel"/>
        <family val="2"/>
      </rPr>
      <t xml:space="preserve"> utilizzato per analisi di secondo livello e CDT, acquistabile da qualsiasi ditta con scheda tecnica che ne attesti le caratteristiche richieste</t>
    </r>
  </si>
  <si>
    <r>
      <rPr>
        <b/>
        <sz val="11"/>
        <color indexed="57"/>
        <rFont val="Corbel"/>
        <family val="2"/>
      </rPr>
      <t xml:space="preserve">SOLVENTE, </t>
    </r>
    <r>
      <rPr>
        <sz val="11"/>
        <rFont val="Corbel"/>
        <family val="2"/>
      </rPr>
      <t xml:space="preserve">utilizzato per analisi di secondo livello, acquistabile da qualsiasi ditta con scheda tecnica che ne attesti le caratteristiche richieste </t>
    </r>
  </si>
  <si>
    <t>ANTISETTICI E DISINFETTANTI, PRODOTTI CHIMICI</t>
  </si>
  <si>
    <t xml:space="preserve">N.A. </t>
  </si>
  <si>
    <t>G8132-100KU βß-glucuronidasi from limpets (Patella Vulgata),Type L-II, lyophilized powder, 1,000,000-3,000,000 units/g solid</t>
  </si>
  <si>
    <t>448251 Etile acetato RPE - Per analisi - ACS - Reag. Ph.Eur. - Reag. USP 1 lt</t>
  </si>
  <si>
    <t>401391 Acido acetico glaciale RPE - Per analisi 1 LT</t>
  </si>
  <si>
    <t>420776 Ammonio solfato RPE - Per analisi - ISO - Reag. Ph.Eur. 500 GR</t>
  </si>
  <si>
    <t>405823 ACIDO FORMICO 99% RS PER LC-MS 50ML</t>
  </si>
  <si>
    <t>400992000 Acetone RS - PESTIPUR - Per analisi pesticidi 2,5 LT</t>
  </si>
  <si>
    <t>412042 Acetonitrile RS - Per UHPLC-MS 2,5 LT</t>
  </si>
  <si>
    <t>412092 Acqua RS - Per UHPLC-MS 2,5 LT</t>
  </si>
  <si>
    <t>419741 Ammonio formiato RS - Per LC/MS 50 GR</t>
  </si>
  <si>
    <t>418781 Ammonio acetato RS - Per LC/MS 50 GR</t>
  </si>
  <si>
    <t>446907 n-Esano RPE - Per analisi - ACS - Reag. Ph.Eur. 1 LT</t>
  </si>
  <si>
    <t>412662 Diclorometano RS - Per HPLC - Isocratic Grade - Stabilizzato Etanolo 1 LT</t>
  </si>
  <si>
    <t>419941 Ammoniaca soluzione 30% RPE - Per analisi - ACS 1 lt</t>
  </si>
  <si>
    <t>478136 Sodio acetato triidrato RPE - Per analisi - ISO - ACS - Reag. USP 500 gr</t>
  </si>
  <si>
    <t xml:space="preserve">362367 Potassio idrossido, gocce ERBApharm - Secondo farmacopea: Ph.Eur.-FU kg.1 </t>
  </si>
  <si>
    <t>Etile acetato-RPE-Per analisi-ACS-Reag.Ph.Eur-Reag.USP</t>
  </si>
  <si>
    <t>1 L</t>
  </si>
  <si>
    <t>Acido acetico glaciale-RPE-Per analisi</t>
  </si>
  <si>
    <t>Ammonio solfato-RPE-Per analisi-ISO-Reag. Ph.Eur.</t>
  </si>
  <si>
    <t>500 g</t>
  </si>
  <si>
    <t>Acido formico 99%-RS-Per LC/MS</t>
  </si>
  <si>
    <t>50 mL</t>
  </si>
  <si>
    <t>Propan-2-olo-RS-Per LC/MS                                           **</t>
  </si>
  <si>
    <t xml:space="preserve">** Nota:  Articolo regolamentato fornibile solo a coloro che risultano in possesso della licenza UTF rilasciata dall’Agenzia delle Dogane . </t>
  </si>
  <si>
    <t>Propan-1-olo-RS-Per HPLC-Isocratic Grade                 **</t>
  </si>
  <si>
    <t>Acetone-RS-PESTIPUR-Per la determinazione dei pesticidi residui</t>
  </si>
  <si>
    <t>2.5 L</t>
  </si>
  <si>
    <t>Acetonitrile-RS-Per UHPLC-MS</t>
  </si>
  <si>
    <t>2,5 L</t>
  </si>
  <si>
    <t>Acqua-RS-Per UHPLC-MS</t>
  </si>
  <si>
    <t>Metanolo-RS-Per UHPLC-MS                                        **</t>
  </si>
  <si>
    <t>Ammonio acetato-RS-Per LC/MS</t>
  </si>
  <si>
    <t>50 g</t>
  </si>
  <si>
    <t>Ammonio formiato-RS-Per LC/MS</t>
  </si>
  <si>
    <t>Dietiletere-RS-PLUS-Per la determinazione dei pesticidi residui</t>
  </si>
  <si>
    <t>n-Esano-RPE-ACS-Per analisi-Reag. Ph.Eur.</t>
  </si>
  <si>
    <t>Diclorometano-RS-Per HPLC-Isocratic Grade-Stabilizzato Etanolo</t>
  </si>
  <si>
    <t>Ammoniaca soluzione 30%-RPE-ACS- Per analisi</t>
  </si>
  <si>
    <t>Sodio acetato-RPE-ACS-ISO-Per analisi-Reag. USP</t>
  </si>
  <si>
    <t>Potassio idrossido gocce-ERBApharm-Sec. farmacopea: Ph.Eur.-FU</t>
  </si>
  <si>
    <t>1 kg</t>
  </si>
  <si>
    <r>
      <rPr>
        <b/>
        <u val="single"/>
        <sz val="14"/>
        <color indexed="10"/>
        <rFont val="Corbel"/>
        <family val="2"/>
      </rPr>
      <t>**</t>
    </r>
    <r>
      <rPr>
        <b/>
        <sz val="11"/>
        <color indexed="10"/>
        <rFont val="Corbel"/>
        <family val="2"/>
      </rPr>
      <t xml:space="preserve"> Nota:  Articolo regolamentato fornibile solo a coloro che risultano in possesso della licenza UTF rilasciata dall’Agenzia delle Dogane . </t>
    </r>
  </si>
  <si>
    <r>
      <t>415183 Propan-2-olo RS - Per LC/MS 1LT</t>
    </r>
    <r>
      <rPr>
        <b/>
        <u val="single"/>
        <sz val="14"/>
        <color indexed="10"/>
        <rFont val="Corbel"/>
        <family val="2"/>
      </rPr>
      <t xml:space="preserve"> ** </t>
    </r>
  </si>
  <si>
    <r>
      <t xml:space="preserve">412541000 PROPAN-1-OLO RS - - ISOCRATIC GRADE 1LT </t>
    </r>
    <r>
      <rPr>
        <b/>
        <u val="single"/>
        <sz val="14"/>
        <color indexed="10"/>
        <rFont val="Corbel"/>
        <family val="2"/>
      </rPr>
      <t xml:space="preserve"> ** </t>
    </r>
  </si>
  <si>
    <r>
      <t xml:space="preserve">414942 Metanolo RS - Per UHPLC-MS LT.2,5  </t>
    </r>
    <r>
      <rPr>
        <b/>
        <u val="single"/>
        <sz val="14"/>
        <color indexed="10"/>
        <rFont val="Corbel"/>
        <family val="2"/>
      </rPr>
      <t xml:space="preserve">** </t>
    </r>
  </si>
  <si>
    <t>Per ordini Inferiori ad Euro 450,00 iva esclusa, CONTRIBUTO DI TRASPORTO EURO 25,00- Per importi superiori trasporto GRATIS</t>
  </si>
  <si>
    <r>
      <t xml:space="preserve">410040025Diethyl ether, ≥99%, for HPLC, stabilized with Ethanol, Thermo Scientific Chemicals
</t>
    </r>
    <r>
      <rPr>
        <b/>
        <sz val="12"/>
        <color indexed="10"/>
        <rFont val="Corbel"/>
        <family val="2"/>
      </rPr>
      <t>2.5 L, Glass Bottle</t>
    </r>
  </si>
  <si>
    <t>Nota: formato da lt. 2,5 perché il  formato 1 lt è anche lui un articolo non più reperibile. Forniamo perciò  1o lt. Invece che ) lt</t>
  </si>
  <si>
    <t>CIG</t>
  </si>
  <si>
    <t>Z903D1859D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</si>
</sst>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#,##0.0000\ &quot;€&quot;"/>
    <numFmt numFmtId="166" formatCode="&quot;€ &quot;#,##0.00"/>
    <numFmt numFmtId="167" formatCode="#,##0\ &quot;€&quot;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  <numFmt numFmtId="172" formatCode="[$€-2]\ #,##0.00;[Red]\-[$€-2]\ #,##0.00"/>
  </numFmts>
  <fonts count="56">
    <font>
      <sz val="10"/>
      <name val="Arial"/>
      <family val="0"/>
    </font>
    <font>
      <sz val="10"/>
      <name val="MS Sans Serif"/>
      <family val="2"/>
    </font>
    <font>
      <b/>
      <sz val="9"/>
      <name val="Arial"/>
      <family val="2"/>
    </font>
    <font>
      <sz val="11"/>
      <name val="Corbel"/>
      <family val="2"/>
    </font>
    <font>
      <b/>
      <sz val="11"/>
      <color indexed="60"/>
      <name val="Corbel"/>
      <family val="2"/>
    </font>
    <font>
      <i/>
      <u val="single"/>
      <sz val="11"/>
      <name val="Corbel"/>
      <family val="2"/>
    </font>
    <font>
      <b/>
      <sz val="11"/>
      <color indexed="57"/>
      <name val="Corbel"/>
      <family val="2"/>
    </font>
    <font>
      <sz val="11"/>
      <name val="Calibri"/>
      <family val="2"/>
    </font>
    <font>
      <b/>
      <sz val="11"/>
      <color indexed="10"/>
      <name val="Corbel"/>
      <family val="2"/>
    </font>
    <font>
      <b/>
      <u val="single"/>
      <sz val="14"/>
      <color indexed="10"/>
      <name val="Corbel"/>
      <family val="2"/>
    </font>
    <font>
      <b/>
      <sz val="12"/>
      <color indexed="10"/>
      <name val="Corbel"/>
      <family val="2"/>
    </font>
    <font>
      <sz val="11"/>
      <color indexed="8"/>
      <name val="Corbel"/>
      <family val="2"/>
    </font>
    <font>
      <sz val="11"/>
      <color indexed="9"/>
      <name val="Corbel"/>
      <family val="2"/>
    </font>
    <font>
      <b/>
      <sz val="11"/>
      <color indexed="52"/>
      <name val="Corbel"/>
      <family val="2"/>
    </font>
    <font>
      <sz val="11"/>
      <color indexed="52"/>
      <name val="Corbel"/>
      <family val="2"/>
    </font>
    <font>
      <b/>
      <sz val="11"/>
      <color indexed="9"/>
      <name val="Corbel"/>
      <family val="2"/>
    </font>
    <font>
      <u val="single"/>
      <sz val="10"/>
      <color indexed="50"/>
      <name val="Arial"/>
      <family val="2"/>
    </font>
    <font>
      <u val="single"/>
      <sz val="10"/>
      <color indexed="53"/>
      <name val="Arial"/>
      <family val="2"/>
    </font>
    <font>
      <sz val="11"/>
      <color indexed="6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1"/>
      <color indexed="10"/>
      <name val="Corbel"/>
      <family val="2"/>
    </font>
    <font>
      <i/>
      <sz val="11"/>
      <color indexed="23"/>
      <name val="Corbel"/>
      <family val="2"/>
    </font>
    <font>
      <sz val="18"/>
      <color indexed="63"/>
      <name val="Corbel"/>
      <family val="2"/>
    </font>
    <font>
      <b/>
      <sz val="15"/>
      <color indexed="63"/>
      <name val="Corbel"/>
      <family val="2"/>
    </font>
    <font>
      <b/>
      <sz val="13"/>
      <color indexed="63"/>
      <name val="Corbel"/>
      <family val="2"/>
    </font>
    <font>
      <b/>
      <sz val="11"/>
      <color indexed="8"/>
      <name val="Corbel"/>
      <family val="2"/>
    </font>
    <font>
      <sz val="11"/>
      <color indexed="20"/>
      <name val="Corbel"/>
      <family val="2"/>
    </font>
    <font>
      <sz val="11"/>
      <color indexed="17"/>
      <name val="Corbel"/>
      <family val="2"/>
    </font>
    <font>
      <b/>
      <sz val="14"/>
      <color indexed="10"/>
      <name val="Corbel"/>
      <family val="2"/>
    </font>
    <font>
      <b/>
      <sz val="12"/>
      <color indexed="8"/>
      <name val="Corbel"/>
      <family val="2"/>
    </font>
    <font>
      <b/>
      <sz val="11"/>
      <name val="Corbel"/>
      <family val="2"/>
    </font>
    <font>
      <b/>
      <u val="single"/>
      <sz val="14"/>
      <name val="Corbel"/>
      <family val="2"/>
    </font>
    <font>
      <b/>
      <u val="single"/>
      <sz val="11"/>
      <name val="Corbel"/>
      <family val="2"/>
    </font>
    <font>
      <b/>
      <sz val="12"/>
      <name val="Times New Roman"/>
      <family val="1"/>
    </font>
    <font>
      <sz val="11"/>
      <color theme="1"/>
      <name val="Corbel"/>
      <family val="2"/>
    </font>
    <font>
      <sz val="11"/>
      <color theme="0"/>
      <name val="Corbel"/>
      <family val="2"/>
    </font>
    <font>
      <b/>
      <sz val="11"/>
      <color rgb="FFFA7D00"/>
      <name val="Corbel"/>
      <family val="2"/>
    </font>
    <font>
      <sz val="11"/>
      <color rgb="FFFA7D00"/>
      <name val="Corbel"/>
      <family val="2"/>
    </font>
    <font>
      <b/>
      <sz val="11"/>
      <color theme="0"/>
      <name val="Corbe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1"/>
      <color rgb="FFFF0000"/>
      <name val="Corbel"/>
      <family val="2"/>
    </font>
    <font>
      <i/>
      <sz val="11"/>
      <color rgb="FF7F7F7F"/>
      <name val="Corbel"/>
      <family val="2"/>
    </font>
    <font>
      <sz val="18"/>
      <color theme="3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b/>
      <sz val="11"/>
      <color theme="1"/>
      <name val="Corbel"/>
      <family val="2"/>
    </font>
    <font>
      <sz val="11"/>
      <color rgb="FF9C0006"/>
      <name val="Corbel"/>
      <family val="2"/>
    </font>
    <font>
      <sz val="11"/>
      <color rgb="FF006100"/>
      <name val="Corbel"/>
      <family val="2"/>
    </font>
    <font>
      <b/>
      <sz val="14"/>
      <color rgb="FFFF0000"/>
      <name val="Corbel"/>
      <family val="2"/>
    </font>
    <font>
      <b/>
      <sz val="11"/>
      <color rgb="FFFF0000"/>
      <name val="Corbe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5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 wrapText="1"/>
    </xf>
    <xf numFmtId="164" fontId="26" fillId="33" borderId="11" xfId="0" applyNumberFormat="1" applyFont="1" applyFill="1" applyBorder="1" applyAlignment="1">
      <alignment horizontal="right" vertical="center"/>
    </xf>
    <xf numFmtId="0" fontId="26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164" fontId="11" fillId="0" borderId="14" xfId="0" applyNumberFormat="1" applyFont="1" applyFill="1" applyBorder="1" applyAlignment="1">
      <alignment horizontal="right" vertical="center"/>
    </xf>
    <xf numFmtId="164" fontId="26" fillId="34" borderId="14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/>
    </xf>
    <xf numFmtId="0" fontId="26" fillId="35" borderId="15" xfId="0" applyFont="1" applyFill="1" applyBorder="1" applyAlignment="1">
      <alignment horizontal="center" vertical="center" wrapText="1"/>
    </xf>
    <xf numFmtId="0" fontId="3" fillId="35" borderId="0" xfId="0" applyNumberFormat="1" applyFont="1" applyFill="1" applyBorder="1" applyAlignment="1">
      <alignment/>
    </xf>
    <xf numFmtId="0" fontId="26" fillId="0" borderId="16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9" fontId="26" fillId="0" borderId="10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/>
    </xf>
    <xf numFmtId="172" fontId="7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3" fontId="54" fillId="0" borderId="10" xfId="0" applyNumberFormat="1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31" fillId="34" borderId="14" xfId="0" applyNumberFormat="1" applyFont="1" applyFill="1" applyBorder="1" applyAlignment="1">
      <alignment horizontal="left"/>
    </xf>
    <xf numFmtId="0" fontId="32" fillId="33" borderId="12" xfId="0" applyNumberFormat="1" applyFont="1" applyFill="1" applyBorder="1" applyAlignment="1">
      <alignment horizontal="left" vertical="center"/>
    </xf>
    <xf numFmtId="0" fontId="33" fillId="33" borderId="12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 wrapText="1"/>
    </xf>
    <xf numFmtId="0" fontId="26" fillId="36" borderId="19" xfId="0" applyFont="1" applyFill="1" applyBorder="1" applyAlignment="1">
      <alignment horizontal="left" wrapText="1"/>
    </xf>
    <xf numFmtId="0" fontId="26" fillId="36" borderId="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left" vertical="top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rnice">
      <a:dk1>
        <a:srgbClr val="000000"/>
      </a:dk1>
      <a:lt1>
        <a:sysClr val="window" lastClr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="80" zoomScaleNormal="80" zoomScaleSheetLayoutView="80" zoomScalePageLayoutView="0" workbookViewId="0" topLeftCell="A1">
      <selection activeCell="B10" sqref="B10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19.7109375" style="5" customWidth="1"/>
    <col min="4" max="5" width="37.00390625" style="5" customWidth="1"/>
    <col min="6" max="6" width="8.28125" style="5" customWidth="1"/>
    <col min="7" max="7" width="26.57421875" style="5" customWidth="1"/>
    <col min="8" max="8" width="31.421875" style="5" customWidth="1"/>
    <col min="9" max="9" width="26.57421875" style="5" customWidth="1"/>
    <col min="10" max="10" width="14.8515625" style="5" customWidth="1"/>
    <col min="11" max="11" width="18.00390625" style="32" customWidth="1"/>
    <col min="12" max="12" width="16.8515625" style="5" customWidth="1"/>
    <col min="13" max="13" width="11.421875" style="5" customWidth="1"/>
    <col min="14" max="14" width="11.7109375" style="5" customWidth="1"/>
    <col min="15" max="16384" width="9.140625" style="5" customWidth="1"/>
  </cols>
  <sheetData>
    <row r="1" spans="2:14" ht="15">
      <c r="B1" s="3"/>
      <c r="C1" s="4"/>
      <c r="D1" s="4"/>
      <c r="E1" s="4"/>
      <c r="F1" s="4"/>
      <c r="G1" s="4"/>
      <c r="H1" s="4"/>
      <c r="I1" s="4"/>
      <c r="J1" s="4"/>
      <c r="K1" s="29"/>
      <c r="L1" s="4"/>
      <c r="M1" s="4"/>
      <c r="N1" s="4"/>
    </row>
    <row r="2" spans="2:14" ht="15" customHeight="1">
      <c r="B2" s="41" t="s">
        <v>4</v>
      </c>
      <c r="C2" s="41"/>
      <c r="D2" s="41"/>
      <c r="E2" s="41"/>
      <c r="F2" s="41"/>
      <c r="G2" s="41"/>
      <c r="H2" s="41"/>
      <c r="I2" s="41"/>
      <c r="J2" s="41"/>
      <c r="K2" s="29"/>
      <c r="L2" s="4"/>
      <c r="M2" s="4"/>
      <c r="N2" s="4"/>
    </row>
    <row r="3" spans="2:14" ht="15">
      <c r="B3" s="3"/>
      <c r="C3" s="4"/>
      <c r="D3" s="4"/>
      <c r="E3" s="4"/>
      <c r="F3" s="4"/>
      <c r="G3" s="4"/>
      <c r="H3" s="4"/>
      <c r="I3" s="4"/>
      <c r="J3" s="4"/>
      <c r="K3" s="29"/>
      <c r="L3" s="4"/>
      <c r="M3" s="4"/>
      <c r="N3" s="4"/>
    </row>
    <row r="4" spans="2:14" ht="15" customHeight="1">
      <c r="B4" s="41" t="s">
        <v>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15">
      <c r="B5" s="6"/>
      <c r="C5" s="6"/>
      <c r="D5" s="6"/>
      <c r="E5" s="6"/>
      <c r="F5" s="6"/>
      <c r="G5" s="6"/>
      <c r="H5" s="6"/>
      <c r="I5" s="6"/>
      <c r="J5" s="6"/>
      <c r="K5" s="29"/>
      <c r="L5" s="4"/>
      <c r="M5" s="4"/>
      <c r="N5" s="4"/>
    </row>
    <row r="6" spans="2:14" ht="15">
      <c r="B6" s="46" t="s">
        <v>38</v>
      </c>
      <c r="C6" s="47"/>
      <c r="D6" s="47"/>
      <c r="E6" s="7"/>
      <c r="F6" s="3"/>
      <c r="G6" s="3"/>
      <c r="H6" s="3"/>
      <c r="I6" s="3"/>
      <c r="J6" s="3"/>
      <c r="K6" s="30"/>
      <c r="L6" s="8"/>
      <c r="M6" s="9"/>
      <c r="N6" s="9"/>
    </row>
    <row r="7" spans="1:14" s="23" customFormat="1" ht="75">
      <c r="A7" s="22" t="s">
        <v>99</v>
      </c>
      <c r="B7" s="22" t="s">
        <v>43</v>
      </c>
      <c r="C7" s="22" t="s">
        <v>6</v>
      </c>
      <c r="D7" s="22" t="s">
        <v>0</v>
      </c>
      <c r="E7" s="22" t="s">
        <v>10</v>
      </c>
      <c r="F7" s="22" t="s">
        <v>2</v>
      </c>
      <c r="G7" s="22" t="s">
        <v>7</v>
      </c>
      <c r="H7" s="22" t="s">
        <v>11</v>
      </c>
      <c r="I7" s="22" t="s">
        <v>12</v>
      </c>
      <c r="J7" s="22" t="s">
        <v>1</v>
      </c>
      <c r="K7" s="22" t="s">
        <v>8</v>
      </c>
      <c r="L7" s="22" t="s">
        <v>41</v>
      </c>
      <c r="M7" s="22" t="s">
        <v>9</v>
      </c>
      <c r="N7" s="22" t="s">
        <v>42</v>
      </c>
    </row>
    <row r="8" spans="1:14" ht="96.75" customHeight="1">
      <c r="A8" s="50" t="s">
        <v>100</v>
      </c>
      <c r="B8" s="26" t="s">
        <v>49</v>
      </c>
      <c r="C8" s="1">
        <v>695714</v>
      </c>
      <c r="D8" s="2" t="s">
        <v>13</v>
      </c>
      <c r="E8" s="2" t="s">
        <v>14</v>
      </c>
      <c r="F8" s="1" t="s">
        <v>3</v>
      </c>
      <c r="G8" s="10">
        <v>1</v>
      </c>
      <c r="H8" s="11">
        <v>150</v>
      </c>
      <c r="I8" s="11">
        <f>+G8*H8</f>
        <v>150</v>
      </c>
      <c r="J8" s="27">
        <v>0.22</v>
      </c>
      <c r="K8" s="12" t="s">
        <v>51</v>
      </c>
      <c r="L8" s="12" t="s">
        <v>50</v>
      </c>
      <c r="M8" s="12">
        <v>1</v>
      </c>
      <c r="N8" s="12">
        <v>1</v>
      </c>
    </row>
    <row r="9" spans="2:14" ht="75">
      <c r="B9" s="24"/>
      <c r="C9" s="1">
        <v>14821</v>
      </c>
      <c r="D9" s="2" t="s">
        <v>15</v>
      </c>
      <c r="E9" s="2" t="s">
        <v>44</v>
      </c>
      <c r="F9" s="1" t="s">
        <v>3</v>
      </c>
      <c r="G9" s="10">
        <v>3.5</v>
      </c>
      <c r="H9" s="11">
        <v>11.7</v>
      </c>
      <c r="I9" s="11">
        <f aca="true" t="shared" si="0" ref="I9:I26">+G9*H9</f>
        <v>40.949999999999996</v>
      </c>
      <c r="J9" s="27">
        <v>0.22</v>
      </c>
      <c r="K9" s="12" t="s">
        <v>52</v>
      </c>
      <c r="L9" s="12" t="s">
        <v>50</v>
      </c>
      <c r="M9" s="12">
        <v>1</v>
      </c>
      <c r="N9" s="12">
        <v>1</v>
      </c>
    </row>
    <row r="10" spans="2:14" ht="60">
      <c r="B10" s="24"/>
      <c r="C10" s="1">
        <v>512867</v>
      </c>
      <c r="D10" s="2" t="s">
        <v>16</v>
      </c>
      <c r="E10" s="2" t="s">
        <v>17</v>
      </c>
      <c r="F10" s="1" t="s">
        <v>3</v>
      </c>
      <c r="G10" s="10">
        <v>7</v>
      </c>
      <c r="H10" s="11">
        <v>9.9</v>
      </c>
      <c r="I10" s="11">
        <f t="shared" si="0"/>
        <v>69.3</v>
      </c>
      <c r="J10" s="27">
        <v>0.22</v>
      </c>
      <c r="K10" s="12" t="s">
        <v>53</v>
      </c>
      <c r="L10" s="12" t="s">
        <v>50</v>
      </c>
      <c r="M10" s="12">
        <v>1</v>
      </c>
      <c r="N10" s="12">
        <v>1</v>
      </c>
    </row>
    <row r="11" spans="2:14" ht="75">
      <c r="B11" s="24"/>
      <c r="C11" s="1">
        <v>616378</v>
      </c>
      <c r="D11" s="2" t="s">
        <v>18</v>
      </c>
      <c r="E11" s="2" t="s">
        <v>20</v>
      </c>
      <c r="F11" s="1" t="s">
        <v>19</v>
      </c>
      <c r="G11" s="10">
        <v>1</v>
      </c>
      <c r="H11" s="11">
        <v>16.3</v>
      </c>
      <c r="I11" s="11">
        <f t="shared" si="0"/>
        <v>16.3</v>
      </c>
      <c r="J11" s="27">
        <v>0.22</v>
      </c>
      <c r="K11" s="12" t="s">
        <v>54</v>
      </c>
      <c r="L11" s="12" t="s">
        <v>50</v>
      </c>
      <c r="M11" s="12">
        <v>1</v>
      </c>
      <c r="N11" s="12">
        <v>1</v>
      </c>
    </row>
    <row r="12" spans="2:14" ht="60">
      <c r="B12" s="24"/>
      <c r="C12" s="1">
        <v>287391</v>
      </c>
      <c r="D12" s="2" t="s">
        <v>21</v>
      </c>
      <c r="E12" s="2" t="s">
        <v>17</v>
      </c>
      <c r="F12" s="1" t="s">
        <v>19</v>
      </c>
      <c r="G12" s="10">
        <v>16.333333333333336</v>
      </c>
      <c r="H12" s="11">
        <v>16.9</v>
      </c>
      <c r="I12" s="11">
        <f t="shared" si="0"/>
        <v>276.03333333333336</v>
      </c>
      <c r="J12" s="27">
        <v>0.22</v>
      </c>
      <c r="K12" s="12" t="s">
        <v>55</v>
      </c>
      <c r="L12" s="12" t="s">
        <v>50</v>
      </c>
      <c r="M12" s="12">
        <v>1</v>
      </c>
      <c r="N12" s="12">
        <v>1</v>
      </c>
    </row>
    <row r="13" spans="2:14" ht="75">
      <c r="B13" s="24"/>
      <c r="C13" s="1">
        <v>695424</v>
      </c>
      <c r="D13" s="2" t="s">
        <v>22</v>
      </c>
      <c r="E13" s="2" t="s">
        <v>44</v>
      </c>
      <c r="F13" s="1" t="s">
        <v>3</v>
      </c>
      <c r="G13" s="10">
        <v>16.333333333333336</v>
      </c>
      <c r="H13" s="11">
        <v>15.6</v>
      </c>
      <c r="I13" s="11">
        <f t="shared" si="0"/>
        <v>254.80000000000004</v>
      </c>
      <c r="J13" s="27">
        <v>0.22</v>
      </c>
      <c r="K13" s="12" t="s">
        <v>93</v>
      </c>
      <c r="L13" s="12" t="s">
        <v>50</v>
      </c>
      <c r="M13" s="12">
        <v>1</v>
      </c>
      <c r="N13" s="12">
        <v>1</v>
      </c>
    </row>
    <row r="14" spans="2:14" ht="90">
      <c r="B14" s="24"/>
      <c r="C14" s="1"/>
      <c r="D14" s="2" t="s">
        <v>23</v>
      </c>
      <c r="E14" s="2" t="s">
        <v>45</v>
      </c>
      <c r="F14" s="1" t="s">
        <v>3</v>
      </c>
      <c r="G14" s="10">
        <v>2</v>
      </c>
      <c r="H14" s="11">
        <v>16.9</v>
      </c>
      <c r="I14" s="11">
        <f t="shared" si="0"/>
        <v>33.8</v>
      </c>
      <c r="J14" s="27">
        <v>0.22</v>
      </c>
      <c r="K14" s="12" t="s">
        <v>94</v>
      </c>
      <c r="L14" s="12" t="s">
        <v>50</v>
      </c>
      <c r="M14" s="12">
        <v>1</v>
      </c>
      <c r="N14" s="12">
        <v>1</v>
      </c>
    </row>
    <row r="15" spans="2:14" ht="75">
      <c r="B15" s="24"/>
      <c r="C15" s="1">
        <v>695425</v>
      </c>
      <c r="D15" s="2" t="s">
        <v>24</v>
      </c>
      <c r="E15" s="2" t="s">
        <v>44</v>
      </c>
      <c r="F15" s="1" t="s">
        <v>3</v>
      </c>
      <c r="G15" s="10">
        <v>8.166666666666668</v>
      </c>
      <c r="H15" s="11">
        <v>28.5</v>
      </c>
      <c r="I15" s="11">
        <f t="shared" si="0"/>
        <v>232.75000000000003</v>
      </c>
      <c r="J15" s="27">
        <v>0.22</v>
      </c>
      <c r="K15" s="12" t="s">
        <v>56</v>
      </c>
      <c r="L15" s="12" t="s">
        <v>50</v>
      </c>
      <c r="M15" s="12">
        <v>1</v>
      </c>
      <c r="N15" s="12">
        <v>1</v>
      </c>
    </row>
    <row r="16" spans="2:14" ht="75">
      <c r="B16" s="24"/>
      <c r="C16" s="1">
        <v>695426</v>
      </c>
      <c r="D16" s="2" t="s">
        <v>25</v>
      </c>
      <c r="E16" s="2" t="s">
        <v>44</v>
      </c>
      <c r="F16" s="1" t="s">
        <v>3</v>
      </c>
      <c r="G16" s="10">
        <v>28</v>
      </c>
      <c r="H16" s="11">
        <v>33.6</v>
      </c>
      <c r="I16" s="11">
        <f t="shared" si="0"/>
        <v>940.8000000000001</v>
      </c>
      <c r="J16" s="27">
        <v>0.22</v>
      </c>
      <c r="K16" s="12" t="s">
        <v>57</v>
      </c>
      <c r="L16" s="12" t="s">
        <v>50</v>
      </c>
      <c r="M16" s="12">
        <v>1</v>
      </c>
      <c r="N16" s="12">
        <v>1</v>
      </c>
    </row>
    <row r="17" spans="2:14" ht="135">
      <c r="B17" s="24"/>
      <c r="C17" s="1">
        <v>695428</v>
      </c>
      <c r="D17" s="2" t="s">
        <v>26</v>
      </c>
      <c r="E17" s="2" t="s">
        <v>46</v>
      </c>
      <c r="F17" s="1" t="s">
        <v>3</v>
      </c>
      <c r="G17" s="10">
        <v>52.5</v>
      </c>
      <c r="H17" s="11">
        <v>10.7</v>
      </c>
      <c r="I17" s="11">
        <f t="shared" si="0"/>
        <v>561.75</v>
      </c>
      <c r="J17" s="27">
        <v>0.22</v>
      </c>
      <c r="K17" s="12" t="s">
        <v>58</v>
      </c>
      <c r="L17" s="12" t="s">
        <v>50</v>
      </c>
      <c r="M17" s="12">
        <v>1</v>
      </c>
      <c r="N17" s="12">
        <v>1</v>
      </c>
    </row>
    <row r="18" spans="2:14" ht="75">
      <c r="B18" s="24"/>
      <c r="C18" s="1">
        <v>695429</v>
      </c>
      <c r="D18" s="2" t="s">
        <v>27</v>
      </c>
      <c r="E18" s="2" t="s">
        <v>47</v>
      </c>
      <c r="F18" s="1" t="s">
        <v>3</v>
      </c>
      <c r="G18" s="10">
        <v>16.333333333333336</v>
      </c>
      <c r="H18" s="11">
        <v>25.9</v>
      </c>
      <c r="I18" s="11">
        <f t="shared" si="0"/>
        <v>423.03333333333336</v>
      </c>
      <c r="J18" s="27">
        <v>0.22</v>
      </c>
      <c r="K18" s="12" t="s">
        <v>95</v>
      </c>
      <c r="L18" s="12" t="s">
        <v>50</v>
      </c>
      <c r="M18" s="12">
        <v>1</v>
      </c>
      <c r="N18" s="12">
        <v>1</v>
      </c>
    </row>
    <row r="19" spans="2:14" ht="60">
      <c r="B19" s="24"/>
      <c r="C19" s="1">
        <v>695606</v>
      </c>
      <c r="D19" s="2" t="s">
        <v>28</v>
      </c>
      <c r="E19" s="2" t="s">
        <v>20</v>
      </c>
      <c r="F19" s="1" t="s">
        <v>3</v>
      </c>
      <c r="G19" s="10">
        <v>1</v>
      </c>
      <c r="H19" s="11">
        <v>14.7</v>
      </c>
      <c r="I19" s="11">
        <f t="shared" si="0"/>
        <v>14.7</v>
      </c>
      <c r="J19" s="27">
        <v>0.22</v>
      </c>
      <c r="K19" s="12" t="s">
        <v>60</v>
      </c>
      <c r="L19" s="12" t="s">
        <v>50</v>
      </c>
      <c r="M19" s="12">
        <v>1</v>
      </c>
      <c r="N19" s="12">
        <v>1</v>
      </c>
    </row>
    <row r="20" spans="2:14" ht="60">
      <c r="B20" s="24"/>
      <c r="C20" s="1">
        <v>695607</v>
      </c>
      <c r="D20" s="2" t="s">
        <v>29</v>
      </c>
      <c r="E20" s="2" t="s">
        <v>20</v>
      </c>
      <c r="F20" s="1" t="s">
        <v>3</v>
      </c>
      <c r="G20" s="10">
        <v>1</v>
      </c>
      <c r="H20" s="11">
        <v>16.2</v>
      </c>
      <c r="I20" s="11">
        <f t="shared" si="0"/>
        <v>16.2</v>
      </c>
      <c r="J20" s="27">
        <v>0.22</v>
      </c>
      <c r="K20" s="12" t="s">
        <v>59</v>
      </c>
      <c r="L20" s="12" t="s">
        <v>50</v>
      </c>
      <c r="M20" s="12">
        <v>1</v>
      </c>
      <c r="N20" s="12">
        <v>1</v>
      </c>
    </row>
    <row r="21" spans="2:14" ht="225">
      <c r="B21" s="24"/>
      <c r="C21" s="1">
        <v>695708</v>
      </c>
      <c r="D21" s="2" t="s">
        <v>30</v>
      </c>
      <c r="E21" s="2" t="s">
        <v>44</v>
      </c>
      <c r="F21" s="1" t="s">
        <v>3</v>
      </c>
      <c r="G21" s="38">
        <v>4</v>
      </c>
      <c r="H21" s="11">
        <v>169</v>
      </c>
      <c r="I21" s="11">
        <f t="shared" si="0"/>
        <v>676</v>
      </c>
      <c r="J21" s="27">
        <v>0.22</v>
      </c>
      <c r="K21" s="39" t="s">
        <v>97</v>
      </c>
      <c r="L21" s="40" t="s">
        <v>98</v>
      </c>
      <c r="M21" s="12">
        <v>2</v>
      </c>
      <c r="N21" s="12">
        <v>2</v>
      </c>
    </row>
    <row r="22" spans="2:14" ht="75">
      <c r="B22" s="24"/>
      <c r="C22" s="1">
        <v>695709</v>
      </c>
      <c r="D22" s="2" t="s">
        <v>31</v>
      </c>
      <c r="E22" s="2" t="s">
        <v>44</v>
      </c>
      <c r="F22" s="1" t="s">
        <v>3</v>
      </c>
      <c r="G22" s="10">
        <v>1</v>
      </c>
      <c r="H22" s="11">
        <v>12.2</v>
      </c>
      <c r="I22" s="11">
        <f t="shared" si="0"/>
        <v>12.2</v>
      </c>
      <c r="J22" s="27">
        <v>0.22</v>
      </c>
      <c r="K22" s="12" t="s">
        <v>61</v>
      </c>
      <c r="L22" s="12" t="s">
        <v>50</v>
      </c>
      <c r="M22" s="12">
        <v>1</v>
      </c>
      <c r="N22" s="12">
        <v>1</v>
      </c>
    </row>
    <row r="23" spans="2:14" ht="90">
      <c r="B23" s="24"/>
      <c r="C23" s="1">
        <v>695710</v>
      </c>
      <c r="D23" s="2" t="s">
        <v>32</v>
      </c>
      <c r="E23" s="2" t="s">
        <v>48</v>
      </c>
      <c r="F23" s="1" t="s">
        <v>3</v>
      </c>
      <c r="G23" s="10">
        <v>3.5</v>
      </c>
      <c r="H23" s="11">
        <v>14.1</v>
      </c>
      <c r="I23" s="11">
        <f t="shared" si="0"/>
        <v>49.35</v>
      </c>
      <c r="J23" s="27">
        <v>0.22</v>
      </c>
      <c r="K23" s="12" t="s">
        <v>62</v>
      </c>
      <c r="L23" s="12" t="s">
        <v>50</v>
      </c>
      <c r="M23" s="12">
        <v>1</v>
      </c>
      <c r="N23" s="12">
        <v>1</v>
      </c>
    </row>
    <row r="24" spans="2:14" ht="75">
      <c r="B24" s="24"/>
      <c r="C24" s="1">
        <v>695711</v>
      </c>
      <c r="D24" s="2" t="s">
        <v>33</v>
      </c>
      <c r="E24" s="2" t="s">
        <v>34</v>
      </c>
      <c r="F24" s="1" t="s">
        <v>3</v>
      </c>
      <c r="G24" s="10">
        <v>1</v>
      </c>
      <c r="H24" s="11">
        <v>10.5</v>
      </c>
      <c r="I24" s="11">
        <f t="shared" si="0"/>
        <v>10.5</v>
      </c>
      <c r="J24" s="27">
        <v>0.22</v>
      </c>
      <c r="K24" s="12" t="s">
        <v>63</v>
      </c>
      <c r="L24" s="12" t="s">
        <v>50</v>
      </c>
      <c r="M24" s="12">
        <v>1</v>
      </c>
      <c r="N24" s="12">
        <v>1</v>
      </c>
    </row>
    <row r="25" spans="2:14" ht="75">
      <c r="B25" s="24"/>
      <c r="C25" s="1">
        <v>695713</v>
      </c>
      <c r="D25" s="2" t="s">
        <v>35</v>
      </c>
      <c r="E25" s="2" t="s">
        <v>20</v>
      </c>
      <c r="F25" s="1" t="s">
        <v>3</v>
      </c>
      <c r="G25" s="10">
        <v>1</v>
      </c>
      <c r="H25" s="11">
        <v>22.9</v>
      </c>
      <c r="I25" s="11">
        <f t="shared" si="0"/>
        <v>22.9</v>
      </c>
      <c r="J25" s="27">
        <v>0.22</v>
      </c>
      <c r="K25" s="12" t="s">
        <v>64</v>
      </c>
      <c r="L25" s="12" t="s">
        <v>50</v>
      </c>
      <c r="M25" s="12">
        <v>1</v>
      </c>
      <c r="N25" s="12">
        <v>1</v>
      </c>
    </row>
    <row r="26" spans="2:14" ht="90">
      <c r="B26" s="25"/>
      <c r="C26" s="1">
        <v>695715</v>
      </c>
      <c r="D26" s="2" t="s">
        <v>36</v>
      </c>
      <c r="E26" s="2" t="s">
        <v>34</v>
      </c>
      <c r="F26" s="1" t="s">
        <v>3</v>
      </c>
      <c r="G26" s="10">
        <v>1</v>
      </c>
      <c r="H26" s="11">
        <v>29.8</v>
      </c>
      <c r="I26" s="11">
        <f t="shared" si="0"/>
        <v>29.8</v>
      </c>
      <c r="J26" s="27">
        <v>0.22</v>
      </c>
      <c r="K26" s="12" t="s">
        <v>65</v>
      </c>
      <c r="L26" s="12" t="s">
        <v>50</v>
      </c>
      <c r="M26" s="12">
        <v>1</v>
      </c>
      <c r="N26" s="12">
        <v>1</v>
      </c>
    </row>
    <row r="27" spans="2:14" ht="24" customHeight="1">
      <c r="B27" s="43" t="s">
        <v>96</v>
      </c>
      <c r="C27" s="44"/>
      <c r="D27" s="44"/>
      <c r="E27" s="44"/>
      <c r="F27" s="44"/>
      <c r="G27" s="44"/>
      <c r="H27" s="44"/>
      <c r="I27" s="13">
        <f>SUM(I8:I26)</f>
        <v>3831.1666666666665</v>
      </c>
      <c r="J27" s="14"/>
      <c r="K27" s="31"/>
      <c r="L27" s="15"/>
      <c r="M27" s="16"/>
      <c r="N27" s="16"/>
    </row>
    <row r="28" spans="2:14" ht="28.5" customHeight="1">
      <c r="B28" s="45" t="s">
        <v>39</v>
      </c>
      <c r="C28" s="45"/>
      <c r="D28" s="45"/>
      <c r="E28" s="45"/>
      <c r="F28" s="45"/>
      <c r="G28" s="45"/>
      <c r="H28" s="45"/>
      <c r="I28" s="17">
        <f>+I27*1</f>
        <v>3831.1666666666665</v>
      </c>
      <c r="J28" s="4"/>
      <c r="K28" s="48" t="s">
        <v>92</v>
      </c>
      <c r="L28" s="48"/>
      <c r="M28" s="48"/>
      <c r="N28" s="48"/>
    </row>
    <row r="29" spans="2:14" ht="15">
      <c r="B29" s="45" t="s">
        <v>37</v>
      </c>
      <c r="C29" s="45"/>
      <c r="D29" s="45"/>
      <c r="E29" s="45"/>
      <c r="F29" s="45"/>
      <c r="G29" s="45"/>
      <c r="H29" s="45"/>
      <c r="I29" s="17">
        <f>+I27/14*12</f>
        <v>3283.857142857142</v>
      </c>
      <c r="J29" s="4"/>
      <c r="K29" s="48"/>
      <c r="L29" s="48"/>
      <c r="M29" s="48"/>
      <c r="N29" s="48"/>
    </row>
    <row r="30" spans="2:14" ht="15">
      <c r="B30" s="42" t="s">
        <v>40</v>
      </c>
      <c r="C30" s="42"/>
      <c r="D30" s="42"/>
      <c r="E30" s="42"/>
      <c r="F30" s="42"/>
      <c r="G30" s="42"/>
      <c r="H30" s="42"/>
      <c r="I30" s="18">
        <f>+I27+I28+I29</f>
        <v>10946.190476190475</v>
      </c>
      <c r="J30" s="4"/>
      <c r="K30" s="48"/>
      <c r="L30" s="48"/>
      <c r="M30" s="48"/>
      <c r="N30" s="48"/>
    </row>
    <row r="31" spans="2:14" ht="15">
      <c r="B31" s="19"/>
      <c r="C31" s="19"/>
      <c r="D31" s="20"/>
      <c r="E31" s="20"/>
      <c r="F31" s="21"/>
      <c r="G31" s="21"/>
      <c r="H31" s="21"/>
      <c r="I31" s="28">
        <f>SUM(I8:I27)</f>
        <v>7662.333333333333</v>
      </c>
      <c r="J31" s="4"/>
      <c r="K31" s="30"/>
      <c r="L31" s="8"/>
      <c r="M31" s="4"/>
      <c r="N31" s="4"/>
    </row>
  </sheetData>
  <sheetProtection/>
  <mergeCells count="8">
    <mergeCell ref="B4:N4"/>
    <mergeCell ref="B2:J2"/>
    <mergeCell ref="B30:H30"/>
    <mergeCell ref="B27:H27"/>
    <mergeCell ref="B28:H28"/>
    <mergeCell ref="B29:H29"/>
    <mergeCell ref="B6:D6"/>
    <mergeCell ref="K28:N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1" r:id="rId1"/>
  <rowBreaks count="1" manualBreakCount="1">
    <brk id="20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40"/>
  <sheetViews>
    <sheetView view="pageBreakPreview" zoomScaleSheetLayoutView="100" zoomScalePageLayoutView="0" workbookViewId="0" topLeftCell="A1">
      <selection activeCell="A24" sqref="A24:D24"/>
    </sheetView>
  </sheetViews>
  <sheetFormatPr defaultColWidth="9.140625" defaultRowHeight="12.75"/>
  <cols>
    <col min="1" max="1" width="11.28125" style="0" bestFit="1" customWidth="1"/>
    <col min="2" max="2" width="46.28125" style="0" customWidth="1"/>
    <col min="4" max="5" width="9.00390625" style="0" bestFit="1" customWidth="1"/>
  </cols>
  <sheetData>
    <row r="2" ht="13.5" thickBot="1"/>
    <row r="3" spans="1:5" ht="15.75" thickBot="1">
      <c r="A3" s="33">
        <v>448251</v>
      </c>
      <c r="B3" s="34" t="s">
        <v>66</v>
      </c>
      <c r="C3" s="34" t="s">
        <v>67</v>
      </c>
      <c r="D3" s="36">
        <v>8.97</v>
      </c>
      <c r="E3" s="35">
        <f>D3*1.3</f>
        <v>11.661000000000001</v>
      </c>
    </row>
    <row r="4" spans="1:5" ht="15.75" thickBot="1">
      <c r="A4" s="37"/>
      <c r="E4" s="35">
        <f aca="true" t="shared" si="0" ref="E4:E40">D4*1.3</f>
        <v>0</v>
      </c>
    </row>
    <row r="5" spans="1:5" ht="15.75" thickBot="1">
      <c r="A5" s="33">
        <v>401391</v>
      </c>
      <c r="B5" s="34" t="s">
        <v>68</v>
      </c>
      <c r="C5" s="34" t="s">
        <v>67</v>
      </c>
      <c r="D5" s="36">
        <v>7.55</v>
      </c>
      <c r="E5" s="35">
        <f t="shared" si="0"/>
        <v>9.815</v>
      </c>
    </row>
    <row r="6" spans="1:5" ht="15.75" thickBot="1">
      <c r="A6" s="37"/>
      <c r="E6" s="35">
        <f t="shared" si="0"/>
        <v>0</v>
      </c>
    </row>
    <row r="7" spans="1:5" ht="15.75" thickBot="1">
      <c r="A7" s="33">
        <v>420776</v>
      </c>
      <c r="B7" s="34" t="s">
        <v>69</v>
      </c>
      <c r="C7" s="34" t="s">
        <v>70</v>
      </c>
      <c r="D7" s="36">
        <v>12.5</v>
      </c>
      <c r="E7" s="35">
        <f t="shared" si="0"/>
        <v>16.25</v>
      </c>
    </row>
    <row r="8" spans="1:5" ht="15.75" thickBot="1">
      <c r="A8" s="37"/>
      <c r="E8" s="35">
        <f t="shared" si="0"/>
        <v>0</v>
      </c>
    </row>
    <row r="9" spans="1:5" ht="15.75" thickBot="1">
      <c r="A9" s="33">
        <v>405823</v>
      </c>
      <c r="B9" s="34" t="s">
        <v>71</v>
      </c>
      <c r="C9" s="34" t="s">
        <v>72</v>
      </c>
      <c r="D9" s="36">
        <v>13.1</v>
      </c>
      <c r="E9" s="35">
        <f t="shared" si="0"/>
        <v>17.03</v>
      </c>
    </row>
    <row r="10" spans="1:5" ht="15.75" thickBot="1">
      <c r="A10" s="37"/>
      <c r="E10" s="35">
        <f t="shared" si="0"/>
        <v>0</v>
      </c>
    </row>
    <row r="11" spans="1:5" ht="15.75" thickBot="1">
      <c r="A11" s="33">
        <v>415183</v>
      </c>
      <c r="B11" s="34" t="s">
        <v>73</v>
      </c>
      <c r="C11" s="34" t="s">
        <v>67</v>
      </c>
      <c r="D11" s="36">
        <v>12</v>
      </c>
      <c r="E11" s="35">
        <f t="shared" si="0"/>
        <v>15.600000000000001</v>
      </c>
    </row>
    <row r="12" spans="1:5" ht="27.75" customHeight="1" thickBot="1">
      <c r="A12" s="49" t="s">
        <v>74</v>
      </c>
      <c r="B12" s="49"/>
      <c r="C12" s="49"/>
      <c r="D12" s="49"/>
      <c r="E12" s="35">
        <f t="shared" si="0"/>
        <v>0</v>
      </c>
    </row>
    <row r="13" spans="1:5" ht="15" customHeight="1" thickBot="1">
      <c r="A13" s="49"/>
      <c r="B13" s="49"/>
      <c r="C13" s="49"/>
      <c r="D13" s="49"/>
      <c r="E13" s="35">
        <f t="shared" si="0"/>
        <v>0</v>
      </c>
    </row>
    <row r="14" spans="1:5" ht="15.75" thickBot="1">
      <c r="A14" s="33">
        <v>412541000</v>
      </c>
      <c r="B14" s="34" t="s">
        <v>75</v>
      </c>
      <c r="C14" s="34" t="s">
        <v>67</v>
      </c>
      <c r="D14" s="36">
        <v>12.97</v>
      </c>
      <c r="E14" s="35">
        <f t="shared" si="0"/>
        <v>16.861</v>
      </c>
    </row>
    <row r="15" spans="1:5" ht="34.5" customHeight="1">
      <c r="A15" s="49" t="s">
        <v>74</v>
      </c>
      <c r="B15" s="49"/>
      <c r="C15" s="49"/>
      <c r="D15" s="49"/>
      <c r="E15" s="35"/>
    </row>
    <row r="16" spans="1:5" ht="15.75" thickBot="1">
      <c r="A16" s="37"/>
      <c r="E16" s="35">
        <f t="shared" si="0"/>
        <v>0</v>
      </c>
    </row>
    <row r="17" spans="1:5" ht="15.75" thickBot="1">
      <c r="A17" s="33">
        <v>400992000</v>
      </c>
      <c r="B17" s="34" t="s">
        <v>76</v>
      </c>
      <c r="C17" s="34" t="s">
        <v>77</v>
      </c>
      <c r="D17" s="36">
        <v>21.9</v>
      </c>
      <c r="E17" s="35">
        <f t="shared" si="0"/>
        <v>28.47</v>
      </c>
    </row>
    <row r="18" spans="1:5" ht="15.75" thickBot="1">
      <c r="A18" s="37"/>
      <c r="E18" s="35">
        <f t="shared" si="0"/>
        <v>0</v>
      </c>
    </row>
    <row r="19" spans="1:5" ht="15.75" thickBot="1">
      <c r="A19" s="33">
        <v>412042</v>
      </c>
      <c r="B19" s="34" t="s">
        <v>78</v>
      </c>
      <c r="C19" s="34" t="s">
        <v>79</v>
      </c>
      <c r="D19" s="36">
        <v>25.8</v>
      </c>
      <c r="E19" s="35">
        <f t="shared" si="0"/>
        <v>33.54</v>
      </c>
    </row>
    <row r="20" spans="1:5" ht="15.75" thickBot="1">
      <c r="A20" s="37"/>
      <c r="E20" s="35">
        <f t="shared" si="0"/>
        <v>0</v>
      </c>
    </row>
    <row r="21" spans="1:5" ht="15.75" thickBot="1">
      <c r="A21" s="33">
        <v>412092</v>
      </c>
      <c r="B21" s="34" t="s">
        <v>80</v>
      </c>
      <c r="C21" s="34" t="s">
        <v>79</v>
      </c>
      <c r="D21" s="36">
        <v>8.2</v>
      </c>
      <c r="E21" s="35">
        <f t="shared" si="0"/>
        <v>10.66</v>
      </c>
    </row>
    <row r="22" spans="1:5" ht="15.75" thickBot="1">
      <c r="A22" s="37"/>
      <c r="E22" s="35">
        <f t="shared" si="0"/>
        <v>0</v>
      </c>
    </row>
    <row r="23" spans="1:5" ht="15.75" thickBot="1">
      <c r="A23" s="33">
        <v>414942</v>
      </c>
      <c r="B23" s="34" t="s">
        <v>81</v>
      </c>
      <c r="C23" s="34" t="s">
        <v>79</v>
      </c>
      <c r="D23" s="36">
        <v>19.9</v>
      </c>
      <c r="E23" s="35">
        <f t="shared" si="0"/>
        <v>25.869999999999997</v>
      </c>
    </row>
    <row r="24" spans="1:5" ht="27" customHeight="1">
      <c r="A24" s="49" t="s">
        <v>74</v>
      </c>
      <c r="B24" s="49"/>
      <c r="C24" s="49"/>
      <c r="D24" s="49"/>
      <c r="E24" s="35">
        <f t="shared" si="0"/>
        <v>0</v>
      </c>
    </row>
    <row r="25" spans="1:5" ht="15.75" thickBot="1">
      <c r="A25" s="37"/>
      <c r="E25" s="35">
        <f t="shared" si="0"/>
        <v>0</v>
      </c>
    </row>
    <row r="26" spans="1:5" ht="15.75" thickBot="1">
      <c r="A26" s="33">
        <v>418781</v>
      </c>
      <c r="B26" s="34" t="s">
        <v>82</v>
      </c>
      <c r="C26" s="34" t="s">
        <v>83</v>
      </c>
      <c r="D26" s="36">
        <v>11.3</v>
      </c>
      <c r="E26" s="35">
        <f t="shared" si="0"/>
        <v>14.690000000000001</v>
      </c>
    </row>
    <row r="27" spans="1:5" ht="15.75" thickBot="1">
      <c r="A27" s="37"/>
      <c r="E27" s="35">
        <f t="shared" si="0"/>
        <v>0</v>
      </c>
    </row>
    <row r="28" spans="1:5" ht="15.75" thickBot="1">
      <c r="A28" s="33">
        <v>419741</v>
      </c>
      <c r="B28" s="34" t="s">
        <v>84</v>
      </c>
      <c r="C28" s="34" t="s">
        <v>83</v>
      </c>
      <c r="D28" s="36">
        <v>12.4</v>
      </c>
      <c r="E28" s="35">
        <f t="shared" si="0"/>
        <v>16.12</v>
      </c>
    </row>
    <row r="29" spans="1:5" ht="15.75" thickBot="1">
      <c r="A29" s="37"/>
      <c r="E29" s="35">
        <f t="shared" si="0"/>
        <v>0</v>
      </c>
    </row>
    <row r="30" spans="1:5" ht="15.75" thickBot="1">
      <c r="A30" s="33">
        <v>447651</v>
      </c>
      <c r="B30" s="34" t="s">
        <v>85</v>
      </c>
      <c r="C30" s="34" t="s">
        <v>67</v>
      </c>
      <c r="D30" s="36">
        <v>16.95</v>
      </c>
      <c r="E30" s="35">
        <f t="shared" si="0"/>
        <v>22.035</v>
      </c>
    </row>
    <row r="31" spans="1:5" ht="15.75" thickBot="1">
      <c r="A31" s="37"/>
      <c r="E31" s="35">
        <f t="shared" si="0"/>
        <v>0</v>
      </c>
    </row>
    <row r="32" spans="1:5" ht="15.75" thickBot="1">
      <c r="A32" s="33">
        <v>446907</v>
      </c>
      <c r="B32" s="34" t="s">
        <v>86</v>
      </c>
      <c r="C32" s="34" t="s">
        <v>67</v>
      </c>
      <c r="D32" s="36">
        <v>9.35</v>
      </c>
      <c r="E32" s="35">
        <f t="shared" si="0"/>
        <v>12.155</v>
      </c>
    </row>
    <row r="33" spans="1:5" ht="15.75" thickBot="1">
      <c r="A33" s="37"/>
      <c r="E33" s="35">
        <f t="shared" si="0"/>
        <v>0</v>
      </c>
    </row>
    <row r="34" spans="1:5" ht="15.75" thickBot="1">
      <c r="A34" s="33">
        <v>412662</v>
      </c>
      <c r="B34" s="34" t="s">
        <v>87</v>
      </c>
      <c r="C34" s="34" t="s">
        <v>67</v>
      </c>
      <c r="D34" s="36">
        <v>10.8</v>
      </c>
      <c r="E34" s="35">
        <f t="shared" si="0"/>
        <v>14.040000000000001</v>
      </c>
    </row>
    <row r="35" spans="1:5" ht="15.75" thickBot="1">
      <c r="A35" s="37"/>
      <c r="E35" s="35">
        <f t="shared" si="0"/>
        <v>0</v>
      </c>
    </row>
    <row r="36" spans="1:5" ht="15.75" thickBot="1">
      <c r="A36" s="33">
        <v>419941</v>
      </c>
      <c r="B36" s="34" t="s">
        <v>88</v>
      </c>
      <c r="C36" s="34" t="s">
        <v>67</v>
      </c>
      <c r="D36" s="36">
        <v>8.05</v>
      </c>
      <c r="E36" s="35">
        <f t="shared" si="0"/>
        <v>10.465000000000002</v>
      </c>
    </row>
    <row r="37" spans="1:5" ht="15.75" thickBot="1">
      <c r="A37" s="37"/>
      <c r="E37" s="35">
        <f t="shared" si="0"/>
        <v>0</v>
      </c>
    </row>
    <row r="38" spans="1:5" ht="15.75" thickBot="1">
      <c r="A38" s="33">
        <v>478136</v>
      </c>
      <c r="B38" s="34" t="s">
        <v>89</v>
      </c>
      <c r="C38" s="34" t="s">
        <v>70</v>
      </c>
      <c r="D38" s="36">
        <v>17.6</v>
      </c>
      <c r="E38" s="35">
        <f t="shared" si="0"/>
        <v>22.880000000000003</v>
      </c>
    </row>
    <row r="39" spans="1:5" ht="15.75" thickBot="1">
      <c r="A39" s="37"/>
      <c r="E39" s="35">
        <f t="shared" si="0"/>
        <v>0</v>
      </c>
    </row>
    <row r="40" spans="1:5" ht="15.75" thickBot="1">
      <c r="A40" s="33">
        <v>362237</v>
      </c>
      <c r="B40" s="34" t="s">
        <v>90</v>
      </c>
      <c r="C40" s="34" t="s">
        <v>91</v>
      </c>
      <c r="D40" s="36">
        <v>22.89</v>
      </c>
      <c r="E40" s="35">
        <f t="shared" si="0"/>
        <v>29.757</v>
      </c>
    </row>
  </sheetData>
  <sheetProtection/>
  <mergeCells count="4">
    <mergeCell ref="A15:D15"/>
    <mergeCell ref="A12:D12"/>
    <mergeCell ref="A13:D13"/>
    <mergeCell ref="A24:D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Carlotta Cecchini</dc:creator>
  <cp:keywords/>
  <dc:description/>
  <cp:lastModifiedBy>Linda Savelli</cp:lastModifiedBy>
  <cp:lastPrinted>2023-11-17T14:48:12Z</cp:lastPrinted>
  <dcterms:created xsi:type="dcterms:W3CDTF">2022-11-14T07:54:41Z</dcterms:created>
  <dcterms:modified xsi:type="dcterms:W3CDTF">2023-11-20T08:52:51Z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0x0101001D7FF5A639345441A159A622C8300E43</vt:lpwstr>
  </property>
</Properties>
</file>